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60" yWindow="-20" windowWidth="6000" windowHeight="6990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 fullCalcOnLoad="1"/>
</workbook>
</file>

<file path=xl/calcChain.xml><?xml version="1.0" encoding="utf-8"?>
<calcChain xmlns="http://schemas.openxmlformats.org/spreadsheetml/2006/main">
  <c r="C22" i="10"/>
  <c r="D19" i="9"/>
  <c r="I116" i="8"/>
  <c r="D13" i="9"/>
  <c r="I110" i="8"/>
  <c r="H108"/>
  <c r="H110" s="1"/>
  <c r="C13" i="9" s="1"/>
  <c r="H106" i="8"/>
  <c r="A13" i="9"/>
  <c r="B13"/>
  <c r="D12"/>
  <c r="I102" i="8"/>
  <c r="H101"/>
  <c r="H99"/>
  <c r="H97"/>
  <c r="H94"/>
  <c r="H92"/>
  <c r="H90"/>
  <c r="H88"/>
  <c r="H85"/>
  <c r="H83"/>
  <c r="H81"/>
  <c r="H102" s="1"/>
  <c r="C12" i="9" s="1"/>
  <c r="H79" i="8"/>
  <c r="H77"/>
  <c r="H75"/>
  <c r="H73"/>
  <c r="A12" i="9"/>
  <c r="B12"/>
  <c r="D11"/>
  <c r="I69" i="8"/>
  <c r="H68"/>
  <c r="H66"/>
  <c r="H64"/>
  <c r="H62"/>
  <c r="H59"/>
  <c r="H53"/>
  <c r="H51"/>
  <c r="H49"/>
  <c r="H69" s="1"/>
  <c r="C11" i="9" s="1"/>
  <c r="H47" i="8"/>
  <c r="A11" i="9"/>
  <c r="B11"/>
  <c r="D10"/>
  <c r="I43" i="8"/>
  <c r="H42"/>
  <c r="H39"/>
  <c r="H37"/>
  <c r="H35"/>
  <c r="H33"/>
  <c r="H31"/>
  <c r="H27"/>
  <c r="H23"/>
  <c r="H20"/>
  <c r="H18"/>
  <c r="A10" i="9"/>
  <c r="B10"/>
  <c r="D9"/>
  <c r="I14" i="8"/>
  <c r="H14"/>
  <c r="C9" i="9" s="1"/>
  <c r="H13" i="8"/>
  <c r="H11"/>
  <c r="H8"/>
  <c r="A9" i="9"/>
  <c r="B9"/>
  <c r="B5"/>
  <c r="B4"/>
  <c r="A5" i="10"/>
  <c r="C10"/>
  <c r="C11"/>
  <c r="H43" i="8" l="1"/>
  <c r="C10" i="9"/>
  <c r="H113" i="8"/>
  <c r="F113" s="1"/>
  <c r="F114" s="1"/>
  <c r="H114" s="1"/>
  <c r="H116" s="1"/>
  <c r="C16" i="9" l="1"/>
  <c r="C17"/>
  <c r="C19" i="10"/>
  <c r="C21"/>
  <c r="F116" i="8"/>
  <c r="C19" i="9" l="1"/>
  <c r="C18" i="10"/>
</calcChain>
</file>

<file path=xl/sharedStrings.xml><?xml version="1.0" encoding="utf-8"?>
<sst xmlns="http://schemas.openxmlformats.org/spreadsheetml/2006/main" count="218" uniqueCount="153">
  <si>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</si>
  <si>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</si>
  <si>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</si>
  <si>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</si>
  <si>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</si>
  <si>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</si>
  <si>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</si>
  <si>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</si>
  <si>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</si>
  <si>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</si>
  <si>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</si>
  <si>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</si>
  <si>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</si>
  <si>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</si>
  <si>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</si>
  <si>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</si>
  <si>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</si>
  <si>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</si>
  <si>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</si>
  <si>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</si>
  <si>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</si>
  <si>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</si>
  <si>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</si>
  <si>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</si>
  <si>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</si>
  <si>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</si>
  <si>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</si>
  <si>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</si>
  <si>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</si>
  <si>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</si>
  <si>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</si>
  <si>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                                              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</si>
  <si>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</si>
  <si>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</si>
  <si>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</si>
  <si>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m   </t>
  </si>
  <si>
    <t xml:space="preserve">              </t>
  </si>
  <si>
    <t>+</t>
  </si>
  <si>
    <t xml:space="preserve">8+4                                               </t>
  </si>
  <si>
    <t xml:space="preserve">28770192      </t>
  </si>
  <si>
    <t xml:space="preserve">Izolace PE návlek.D 22/5                          </t>
  </si>
  <si>
    <t xml:space="preserve">28770193      </t>
  </si>
  <si>
    <t xml:space="preserve">Izolace PE návlek.D 22/13                         </t>
  </si>
  <si>
    <t>Oddíl celkem</t>
  </si>
  <si>
    <t xml:space="preserve">VNITRNI KANALIZACE                                </t>
  </si>
  <si>
    <t xml:space="preserve">C72117-0952   </t>
  </si>
  <si>
    <t xml:space="preserve">Potrubí PVC odpadní vsaz odbhr d 63               </t>
  </si>
  <si>
    <t xml:space="preserve">ks  </t>
  </si>
  <si>
    <t xml:space="preserve">R72110-0911/0 </t>
  </si>
  <si>
    <t xml:space="preserve">Uzátkovaní kanalizačního hrdla                    </t>
  </si>
  <si>
    <t xml:space="preserve">PVC DN50                                          </t>
  </si>
  <si>
    <t>C72117-4042/98</t>
  </si>
  <si>
    <t xml:space="preserve">Potrubí z PP HT Systém                            </t>
  </si>
  <si>
    <t xml:space="preserve">připojovací hrdlové DN 40                         </t>
  </si>
  <si>
    <t xml:space="preserve">0.5+0.6+0.2*2                                     </t>
  </si>
  <si>
    <t>C72117-4043/98</t>
  </si>
  <si>
    <t xml:space="preserve">připojovací hrdlové DN 50                         </t>
  </si>
  <si>
    <t xml:space="preserve">1.7+0.9+0.8*2+0.3                                 </t>
  </si>
  <si>
    <t xml:space="preserve">C72119-4104   </t>
  </si>
  <si>
    <t xml:space="preserve">Vyvedení kanal výpustek D 40                      </t>
  </si>
  <si>
    <t xml:space="preserve">kus </t>
  </si>
  <si>
    <t xml:space="preserve">C72119-4105   </t>
  </si>
  <si>
    <t xml:space="preserve">Vyvedení kanal výpustek D 50                      </t>
  </si>
  <si>
    <t xml:space="preserve">R72122-1201   </t>
  </si>
  <si>
    <t xml:space="preserve">Mtž sifonu prač.podom.DN 40mm                     </t>
  </si>
  <si>
    <t xml:space="preserve">28701187      </t>
  </si>
  <si>
    <t xml:space="preserve">Sifon prač.podom.DN 40/50 HL 400                  </t>
  </si>
  <si>
    <t xml:space="preserve">C72129-0111   </t>
  </si>
  <si>
    <t xml:space="preserve">Zkouška těs kanal vodou -DN 125                   </t>
  </si>
  <si>
    <t xml:space="preserve">1.5+4.5                                           </t>
  </si>
  <si>
    <t xml:space="preserve">C99872-1102   </t>
  </si>
  <si>
    <t xml:space="preserve">Přesun hm kanalizace výška 12m                    </t>
  </si>
  <si>
    <t xml:space="preserve">t   </t>
  </si>
  <si>
    <t xml:space="preserve">VNITRNI VODOVOD                                   </t>
  </si>
  <si>
    <t xml:space="preserve">C72213-1931   </t>
  </si>
  <si>
    <t xml:space="preserve">Potrubí závit propojení DN 15                     </t>
  </si>
  <si>
    <t xml:space="preserve">28653280      </t>
  </si>
  <si>
    <t xml:space="preserve">Přechod závit PPr D 20x1/2"                       </t>
  </si>
  <si>
    <t xml:space="preserve">C72213-0901   </t>
  </si>
  <si>
    <t xml:space="preserve">Potrubí závit zátka                               </t>
  </si>
  <si>
    <t>R72217-1221/02</t>
  </si>
  <si>
    <t xml:space="preserve">Potrubí PPR D 20/2,8 PN 16                        </t>
  </si>
  <si>
    <t>*</t>
  </si>
  <si>
    <t xml:space="preserve">studená                                           </t>
  </si>
  <si>
    <t xml:space="preserve">2.8+0.2*3+0.8*3+0.8*2+0.6                         </t>
  </si>
  <si>
    <t xml:space="preserve">teplá                                             </t>
  </si>
  <si>
    <t xml:space="preserve">0.6+0.3+0.8+0.8*2+0.7                             </t>
  </si>
  <si>
    <t xml:space="preserve">C72219-0401   </t>
  </si>
  <si>
    <t xml:space="preserve">Upev vypust DN 15                                 </t>
  </si>
  <si>
    <t xml:space="preserve">6*2+2                                             </t>
  </si>
  <si>
    <t xml:space="preserve">C72222-0111   </t>
  </si>
  <si>
    <t xml:space="preserve">Nástěnka K 247 G 1/2                              </t>
  </si>
  <si>
    <t xml:space="preserve">C72222-0121   </t>
  </si>
  <si>
    <t xml:space="preserve">par </t>
  </si>
  <si>
    <t xml:space="preserve">C72229-0226   </t>
  </si>
  <si>
    <t xml:space="preserve">Zkouška tlak potr -DN 50                          </t>
  </si>
  <si>
    <t xml:space="preserve">C99872-2102   </t>
  </si>
  <si>
    <t xml:space="preserve">Přesun hm vodovod výška 12m                       </t>
  </si>
  <si>
    <t xml:space="preserve">ZARIZOVACI PREDMETY                               </t>
  </si>
  <si>
    <t xml:space="preserve">C72570-6811   </t>
  </si>
  <si>
    <t xml:space="preserve">Dmtž  dřez kameninový                             </t>
  </si>
  <si>
    <t>sada</t>
  </si>
  <si>
    <t xml:space="preserve">C72582-0801   </t>
  </si>
  <si>
    <t xml:space="preserve">Dmtž baterie nástěn                               </t>
  </si>
  <si>
    <t>soub</t>
  </si>
  <si>
    <t xml:space="preserve">C72586-0811   </t>
  </si>
  <si>
    <t xml:space="preserve">Dmtž uzávěr zápach jdn                            </t>
  </si>
  <si>
    <t xml:space="preserve">C72559-0812   </t>
  </si>
  <si>
    <t xml:space="preserve">Dmtž zaříz předmět přesun vyska-12m               </t>
  </si>
  <si>
    <t xml:space="preserve">C72521-9401   </t>
  </si>
  <si>
    <t xml:space="preserve">Mtž umyvadel du na šroub do zdi                   </t>
  </si>
  <si>
    <t xml:space="preserve">64297022      </t>
  </si>
  <si>
    <t xml:space="preserve">Umyvadlo stand.keram.š.55cm                       </t>
  </si>
  <si>
    <t xml:space="preserve">C72581-0401   </t>
  </si>
  <si>
    <t xml:space="preserve">Ventil rohový -trub T 66 G 1/2                    </t>
  </si>
  <si>
    <t xml:space="preserve">6*2                                               </t>
  </si>
  <si>
    <t xml:space="preserve">C72581-9402   </t>
  </si>
  <si>
    <t xml:space="preserve">Mtž ventil rohový G 1/2                           </t>
  </si>
  <si>
    <t xml:space="preserve">55197797      </t>
  </si>
  <si>
    <t xml:space="preserve">Ventil roh.G1/2"pračkový                          </t>
  </si>
  <si>
    <t xml:space="preserve">C72582-9301   </t>
  </si>
  <si>
    <t xml:space="preserve">Mtž baterie umyv a dřez stojánkG1/2               </t>
  </si>
  <si>
    <t xml:space="preserve">55199961      </t>
  </si>
  <si>
    <t xml:space="preserve">Baterie stoj.umyvadlová                           </t>
  </si>
  <si>
    <t xml:space="preserve"> ks </t>
  </si>
  <si>
    <t xml:space="preserve">s odpad.soupravou                                 </t>
  </si>
  <si>
    <t xml:space="preserve">C72586-9101   </t>
  </si>
  <si>
    <t xml:space="preserve">Mtž uzávěrka zápach -D 40 umyv                    </t>
  </si>
  <si>
    <t xml:space="preserve">55196150      </t>
  </si>
  <si>
    <t xml:space="preserve">Sifon umyvadlovy chrom DN 40                      </t>
  </si>
  <si>
    <t xml:space="preserve">C99872-5102   </t>
  </si>
  <si>
    <t xml:space="preserve">Zařiz předm přesun hmot vyska -12m                </t>
  </si>
  <si>
    <t xml:space="preserve">DOPOČTY PRIRAZEK                                  </t>
  </si>
  <si>
    <t xml:space="preserve">C0941/01      </t>
  </si>
  <si>
    <t xml:space="preserve">Vrn HSV - zednické výpomoce                       </t>
  </si>
  <si>
    <t xml:space="preserve">kpl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</si>
  <si>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</si>
  <si>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</si>
  <si>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</si>
  <si>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</si>
  <si>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</si>
  <si>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</si>
  <si>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</si>
  <si>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</si>
  <si>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 xml:space="preserve">95 - Projektové práce Ing.M.Pelikánová       </t>
  </si>
  <si>
    <t xml:space="preserve">            </t>
  </si>
  <si>
    <t xml:space="preserve">Hlaváčková          </t>
  </si>
  <si>
    <t xml:space="preserve">873 - K.Vary, ZŠ Truhlářská 19, ul.Školní                    </t>
  </si>
  <si>
    <t xml:space="preserve">8730010 - Staveb.úpravy kuchyňky-zdravotně technické instalace                   </t>
  </si>
  <si>
    <t>Ing.Michaela Pelikánová</t>
  </si>
  <si>
    <t>DPH 21%:</t>
  </si>
  <si>
    <t>21% daň z PH :</t>
  </si>
  <si>
    <t>VÝKAZ  VÝMĚR</t>
  </si>
</sst>
</file>

<file path=xl/styles.xml><?xml version="1.0" encoding="utf-8"?>
<styleSheet xmlns="http://schemas.openxmlformats.org/spreadsheetml/2006/main">
  <numFmts count="2">
    <numFmt numFmtId="164" formatCode="0.000"/>
    <numFmt numFmtId="167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7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117"/>
  <sheetViews>
    <sheetView tabSelected="1" workbookViewId="0">
      <selection activeCell="B1" sqref="B1"/>
    </sheetView>
  </sheetViews>
  <sheetFormatPr defaultColWidth="9.1796875" defaultRowHeight="10"/>
  <cols>
    <col min="1" max="1" width="3.7265625" style="1" customWidth="1"/>
    <col min="2" max="2" width="12.1796875" style="13" customWidth="1"/>
    <col min="3" max="3" width="1.26953125" style="1" customWidth="1"/>
    <col min="4" max="4" width="29" style="13" customWidth="1"/>
    <col min="5" max="5" width="3.54296875" style="1" customWidth="1"/>
    <col min="6" max="6" width="9.7265625" style="31" customWidth="1"/>
    <col min="7" max="7" width="8.54296875" style="31" customWidth="1"/>
    <col min="8" max="8" width="10.26953125" style="31" customWidth="1"/>
    <col min="9" max="9" width="8.54296875" style="4" customWidth="1"/>
    <col min="10" max="16384" width="9.1796875" style="1"/>
  </cols>
  <sheetData>
    <row r="1" spans="1:9">
      <c r="A1" s="1" t="s">
        <v>0</v>
      </c>
      <c r="D1" s="13" t="s">
        <v>147</v>
      </c>
    </row>
    <row r="2" spans="1:9">
      <c r="A2" s="1" t="s">
        <v>1</v>
      </c>
      <c r="D2" s="13" t="s">
        <v>148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 ht="10.5">
      <c r="A5" s="2"/>
      <c r="B5" s="33" t="s">
        <v>31</v>
      </c>
      <c r="C5" s="3"/>
      <c r="D5" s="15"/>
      <c r="E5" s="2"/>
      <c r="F5" s="57"/>
      <c r="G5" s="57"/>
      <c r="H5" s="67"/>
    </row>
    <row r="6" spans="1:9" ht="10.5">
      <c r="A6" s="35">
        <v>713</v>
      </c>
      <c r="B6" s="34" t="s">
        <v>32</v>
      </c>
      <c r="F6" s="68"/>
    </row>
    <row r="8" spans="1:9">
      <c r="A8" s="1">
        <v>1</v>
      </c>
      <c r="B8" s="13" t="s">
        <v>33</v>
      </c>
      <c r="D8" s="13" t="s">
        <v>34</v>
      </c>
      <c r="E8" s="1" t="s">
        <v>35</v>
      </c>
      <c r="F8" s="31">
        <v>12</v>
      </c>
      <c r="H8" s="31">
        <f>F8*G8</f>
        <v>0</v>
      </c>
      <c r="I8" s="4">
        <v>3.6000000000000002E-4</v>
      </c>
    </row>
    <row r="9" spans="1:9">
      <c r="B9" s="13" t="s">
        <v>36</v>
      </c>
      <c r="C9" s="1" t="s">
        <v>37</v>
      </c>
      <c r="D9" s="13" t="s">
        <v>38</v>
      </c>
      <c r="G9" s="31">
        <v>12</v>
      </c>
    </row>
    <row r="11" spans="1:9">
      <c r="A11" s="1">
        <v>2</v>
      </c>
      <c r="B11" s="13" t="s">
        <v>39</v>
      </c>
      <c r="D11" s="13" t="s">
        <v>40</v>
      </c>
      <c r="E11" s="1" t="s">
        <v>35</v>
      </c>
      <c r="F11" s="31">
        <v>8</v>
      </c>
      <c r="H11" s="31">
        <f>F11*G11</f>
        <v>0</v>
      </c>
      <c r="I11" s="4">
        <v>0</v>
      </c>
    </row>
    <row r="13" spans="1:9">
      <c r="A13" s="1">
        <v>3</v>
      </c>
      <c r="B13" s="13" t="s">
        <v>41</v>
      </c>
      <c r="D13" s="13" t="s">
        <v>42</v>
      </c>
      <c r="E13" s="1" t="s">
        <v>35</v>
      </c>
      <c r="F13" s="31">
        <v>4</v>
      </c>
      <c r="H13" s="31">
        <f>F13*G13</f>
        <v>0</v>
      </c>
      <c r="I13" s="4">
        <v>0</v>
      </c>
    </row>
    <row r="14" spans="1:9" ht="10.5">
      <c r="A14" s="38" t="s">
        <v>43</v>
      </c>
      <c r="B14" s="39"/>
      <c r="C14" s="40"/>
      <c r="D14" s="39"/>
      <c r="E14" s="40"/>
      <c r="F14" s="69"/>
      <c r="G14" s="69"/>
      <c r="H14" s="70">
        <f>SUM(H7:H13)</f>
        <v>0</v>
      </c>
      <c r="I14" s="41">
        <f>SUM(I7:I13)</f>
        <v>3.6000000000000002E-4</v>
      </c>
    </row>
    <row r="15" spans="1:9" ht="10.5">
      <c r="B15" s="34" t="s">
        <v>31</v>
      </c>
    </row>
    <row r="16" spans="1:9" ht="10.5">
      <c r="A16" s="35">
        <v>721</v>
      </c>
      <c r="B16" s="34" t="s">
        <v>44</v>
      </c>
    </row>
    <row r="18" spans="1:9">
      <c r="A18" s="1">
        <v>4</v>
      </c>
      <c r="B18" s="13" t="s">
        <v>45</v>
      </c>
      <c r="D18" s="13" t="s">
        <v>46</v>
      </c>
      <c r="E18" s="1" t="s">
        <v>47</v>
      </c>
      <c r="F18" s="31">
        <v>5</v>
      </c>
      <c r="H18" s="31">
        <f>F18*G18</f>
        <v>0</v>
      </c>
      <c r="I18" s="4">
        <v>3.9649999999999998E-2</v>
      </c>
    </row>
    <row r="20" spans="1:9">
      <c r="A20" s="1">
        <v>5</v>
      </c>
      <c r="B20" s="13" t="s">
        <v>48</v>
      </c>
      <c r="D20" s="13" t="s">
        <v>49</v>
      </c>
      <c r="E20" s="1" t="s">
        <v>47</v>
      </c>
      <c r="F20" s="31">
        <v>6</v>
      </c>
      <c r="H20" s="31">
        <f>F20*G20</f>
        <v>0</v>
      </c>
      <c r="I20" s="4">
        <v>2.6100000000000002E-2</v>
      </c>
    </row>
    <row r="21" spans="1:9">
      <c r="D21" s="13" t="s">
        <v>50</v>
      </c>
    </row>
    <row r="23" spans="1:9">
      <c r="A23" s="1">
        <v>6</v>
      </c>
      <c r="B23" s="13" t="s">
        <v>51</v>
      </c>
      <c r="D23" s="13" t="s">
        <v>52</v>
      </c>
      <c r="E23" s="1" t="s">
        <v>35</v>
      </c>
      <c r="F23" s="31">
        <v>1.5</v>
      </c>
      <c r="H23" s="31">
        <f>F23*G23</f>
        <v>0</v>
      </c>
      <c r="I23" s="4">
        <v>1.25E-3</v>
      </c>
    </row>
    <row r="24" spans="1:9">
      <c r="D24" s="13" t="s">
        <v>53</v>
      </c>
    </row>
    <row r="25" spans="1:9">
      <c r="B25" s="13" t="s">
        <v>36</v>
      </c>
      <c r="C25" s="1" t="s">
        <v>37</v>
      </c>
      <c r="D25" s="13" t="s">
        <v>54</v>
      </c>
      <c r="G25" s="31">
        <v>1.5</v>
      </c>
    </row>
    <row r="27" spans="1:9">
      <c r="A27" s="1">
        <v>7</v>
      </c>
      <c r="B27" s="13" t="s">
        <v>55</v>
      </c>
      <c r="D27" s="13" t="s">
        <v>52</v>
      </c>
      <c r="E27" s="1" t="s">
        <v>35</v>
      </c>
      <c r="F27" s="31">
        <v>4.5</v>
      </c>
      <c r="H27" s="31">
        <f>F27*G27</f>
        <v>0</v>
      </c>
      <c r="I27" s="4">
        <v>4.5500000000000002E-3</v>
      </c>
    </row>
    <row r="28" spans="1:9">
      <c r="D28" s="13" t="s">
        <v>56</v>
      </c>
    </row>
    <row r="29" spans="1:9">
      <c r="B29" s="13" t="s">
        <v>36</v>
      </c>
      <c r="C29" s="1" t="s">
        <v>37</v>
      </c>
      <c r="D29" s="13" t="s">
        <v>57</v>
      </c>
      <c r="G29" s="31">
        <v>4.5</v>
      </c>
    </row>
    <row r="31" spans="1:9">
      <c r="A31" s="1">
        <v>8</v>
      </c>
      <c r="B31" s="13" t="s">
        <v>58</v>
      </c>
      <c r="D31" s="13" t="s">
        <v>59</v>
      </c>
      <c r="E31" s="1" t="s">
        <v>60</v>
      </c>
      <c r="F31" s="31">
        <v>3</v>
      </c>
      <c r="H31" s="31">
        <f>F31*G31</f>
        <v>0</v>
      </c>
      <c r="I31" s="4">
        <v>0</v>
      </c>
    </row>
    <row r="33" spans="1:9">
      <c r="A33" s="1">
        <v>9</v>
      </c>
      <c r="B33" s="13" t="s">
        <v>61</v>
      </c>
      <c r="D33" s="13" t="s">
        <v>62</v>
      </c>
      <c r="E33" s="1" t="s">
        <v>60</v>
      </c>
      <c r="F33" s="31">
        <v>5</v>
      </c>
      <c r="H33" s="31">
        <f>F33*G33</f>
        <v>0</v>
      </c>
      <c r="I33" s="4">
        <v>0</v>
      </c>
    </row>
    <row r="35" spans="1:9">
      <c r="A35" s="1">
        <v>10</v>
      </c>
      <c r="B35" s="13" t="s">
        <v>63</v>
      </c>
      <c r="D35" s="13" t="s">
        <v>64</v>
      </c>
      <c r="E35" s="1" t="s">
        <v>47</v>
      </c>
      <c r="F35" s="31">
        <v>2</v>
      </c>
      <c r="H35" s="31">
        <f>F35*G35</f>
        <v>0</v>
      </c>
      <c r="I35" s="4">
        <v>8.0400000000000003E-3</v>
      </c>
    </row>
    <row r="37" spans="1:9">
      <c r="A37" s="1">
        <v>11</v>
      </c>
      <c r="B37" s="13" t="s">
        <v>65</v>
      </c>
      <c r="D37" s="13" t="s">
        <v>66</v>
      </c>
      <c r="E37" s="1" t="s">
        <v>47</v>
      </c>
      <c r="F37" s="31">
        <v>2</v>
      </c>
      <c r="H37" s="31">
        <f>F37*G37</f>
        <v>0</v>
      </c>
      <c r="I37" s="4">
        <v>2E-3</v>
      </c>
    </row>
    <row r="39" spans="1:9">
      <c r="A39" s="1">
        <v>12</v>
      </c>
      <c r="B39" s="13" t="s">
        <v>67</v>
      </c>
      <c r="D39" s="13" t="s">
        <v>68</v>
      </c>
      <c r="E39" s="1" t="s">
        <v>35</v>
      </c>
      <c r="F39" s="31">
        <v>6</v>
      </c>
      <c r="H39" s="31">
        <f>F39*G39</f>
        <v>0</v>
      </c>
      <c r="I39" s="4">
        <v>0</v>
      </c>
    </row>
    <row r="40" spans="1:9">
      <c r="B40" s="13" t="s">
        <v>36</v>
      </c>
      <c r="C40" s="1" t="s">
        <v>37</v>
      </c>
      <c r="D40" s="13" t="s">
        <v>69</v>
      </c>
      <c r="G40" s="31">
        <v>6</v>
      </c>
    </row>
    <row r="42" spans="1:9">
      <c r="A42" s="1">
        <v>13</v>
      </c>
      <c r="B42" s="13" t="s">
        <v>70</v>
      </c>
      <c r="D42" s="13" t="s">
        <v>71</v>
      </c>
      <c r="E42" s="1" t="s">
        <v>72</v>
      </c>
      <c r="F42" s="31">
        <v>8.2000000000000003E-2</v>
      </c>
      <c r="H42" s="31">
        <f>F42*G42</f>
        <v>0</v>
      </c>
      <c r="I42" s="4">
        <v>0</v>
      </c>
    </row>
    <row r="43" spans="1:9" ht="10.5">
      <c r="A43" s="38" t="s">
        <v>43</v>
      </c>
      <c r="B43" s="39"/>
      <c r="C43" s="40"/>
      <c r="D43" s="39"/>
      <c r="E43" s="40"/>
      <c r="F43" s="69"/>
      <c r="G43" s="69"/>
      <c r="H43" s="70">
        <f>SUM(H17:H42)</f>
        <v>0</v>
      </c>
      <c r="I43" s="41">
        <f>SUM(I17:I42)</f>
        <v>8.159000000000001E-2</v>
      </c>
    </row>
    <row r="44" spans="1:9" ht="10.5">
      <c r="B44" s="34" t="s">
        <v>31</v>
      </c>
    </row>
    <row r="45" spans="1:9" ht="10.5">
      <c r="A45" s="35">
        <v>722</v>
      </c>
      <c r="B45" s="34" t="s">
        <v>73</v>
      </c>
    </row>
    <row r="47" spans="1:9">
      <c r="A47" s="1">
        <v>14</v>
      </c>
      <c r="B47" s="13" t="s">
        <v>74</v>
      </c>
      <c r="D47" s="13" t="s">
        <v>75</v>
      </c>
      <c r="E47" s="1" t="s">
        <v>60</v>
      </c>
      <c r="F47" s="31">
        <v>6</v>
      </c>
      <c r="H47" s="31">
        <f>F47*G47</f>
        <v>0</v>
      </c>
      <c r="I47" s="4">
        <v>4.4400000000000004E-3</v>
      </c>
    </row>
    <row r="49" spans="1:9">
      <c r="A49" s="1">
        <v>15</v>
      </c>
      <c r="B49" s="13" t="s">
        <v>76</v>
      </c>
      <c r="D49" s="13" t="s">
        <v>77</v>
      </c>
      <c r="E49" s="1" t="s">
        <v>47</v>
      </c>
      <c r="F49" s="31">
        <v>6</v>
      </c>
      <c r="H49" s="31">
        <f>F49*G49</f>
        <v>0</v>
      </c>
      <c r="I49" s="4">
        <v>6.0000000000000001E-3</v>
      </c>
    </row>
    <row r="51" spans="1:9">
      <c r="A51" s="1">
        <v>16</v>
      </c>
      <c r="B51" s="13" t="s">
        <v>78</v>
      </c>
      <c r="D51" s="13" t="s">
        <v>79</v>
      </c>
      <c r="E51" s="1" t="s">
        <v>60</v>
      </c>
      <c r="F51" s="31">
        <v>12</v>
      </c>
      <c r="H51" s="31">
        <f>F51*G51</f>
        <v>0</v>
      </c>
      <c r="I51" s="4">
        <v>1.1999999999999999E-3</v>
      </c>
    </row>
    <row r="53" spans="1:9">
      <c r="A53" s="1">
        <v>17</v>
      </c>
      <c r="B53" s="13" t="s">
        <v>80</v>
      </c>
      <c r="D53" s="13" t="s">
        <v>81</v>
      </c>
      <c r="E53" s="1" t="s">
        <v>35</v>
      </c>
      <c r="F53" s="31">
        <v>12</v>
      </c>
      <c r="H53" s="31">
        <f>F53*G53</f>
        <v>0</v>
      </c>
      <c r="I53" s="4">
        <v>3.2399999999999998E-3</v>
      </c>
    </row>
    <row r="54" spans="1:9">
      <c r="B54" s="13" t="s">
        <v>36</v>
      </c>
      <c r="C54" s="1" t="s">
        <v>82</v>
      </c>
      <c r="D54" s="13" t="s">
        <v>83</v>
      </c>
    </row>
    <row r="55" spans="1:9">
      <c r="B55" s="13" t="s">
        <v>36</v>
      </c>
      <c r="C55" s="1" t="s">
        <v>37</v>
      </c>
      <c r="D55" s="13" t="s">
        <v>84</v>
      </c>
      <c r="G55" s="31">
        <v>8</v>
      </c>
    </row>
    <row r="56" spans="1:9">
      <c r="B56" s="13" t="s">
        <v>36</v>
      </c>
      <c r="C56" s="1" t="s">
        <v>82</v>
      </c>
      <c r="D56" s="13" t="s">
        <v>85</v>
      </c>
    </row>
    <row r="57" spans="1:9">
      <c r="B57" s="13" t="s">
        <v>36</v>
      </c>
      <c r="C57" s="1" t="s">
        <v>37</v>
      </c>
      <c r="D57" s="13" t="s">
        <v>86</v>
      </c>
      <c r="G57" s="31">
        <v>4</v>
      </c>
    </row>
    <row r="59" spans="1:9">
      <c r="A59" s="1">
        <v>18</v>
      </c>
      <c r="B59" s="13" t="s">
        <v>87</v>
      </c>
      <c r="D59" s="13" t="s">
        <v>88</v>
      </c>
      <c r="E59" s="1" t="s">
        <v>60</v>
      </c>
      <c r="F59" s="31">
        <v>14</v>
      </c>
      <c r="H59" s="31">
        <f>F59*G59</f>
        <v>0</v>
      </c>
      <c r="I59" s="4">
        <v>0</v>
      </c>
    </row>
    <row r="60" spans="1:9">
      <c r="B60" s="13" t="s">
        <v>36</v>
      </c>
      <c r="C60" s="1" t="s">
        <v>37</v>
      </c>
      <c r="D60" s="13" t="s">
        <v>89</v>
      </c>
      <c r="G60" s="31">
        <v>14</v>
      </c>
    </row>
    <row r="62" spans="1:9">
      <c r="A62" s="1">
        <v>19</v>
      </c>
      <c r="B62" s="13" t="s">
        <v>90</v>
      </c>
      <c r="D62" s="13" t="s">
        <v>91</v>
      </c>
      <c r="E62" s="1" t="s">
        <v>60</v>
      </c>
      <c r="F62" s="31">
        <v>2</v>
      </c>
      <c r="H62" s="31">
        <f>F62*G62</f>
        <v>0</v>
      </c>
      <c r="I62" s="4">
        <v>1.66E-3</v>
      </c>
    </row>
    <row r="64" spans="1:9">
      <c r="A64" s="1">
        <v>20</v>
      </c>
      <c r="B64" s="13" t="s">
        <v>92</v>
      </c>
      <c r="D64" s="13" t="s">
        <v>91</v>
      </c>
      <c r="E64" s="1" t="s">
        <v>93</v>
      </c>
      <c r="F64" s="31">
        <v>6</v>
      </c>
      <c r="H64" s="31">
        <f>F64*G64</f>
        <v>0</v>
      </c>
      <c r="I64" s="4">
        <v>1.176E-2</v>
      </c>
    </row>
    <row r="66" spans="1:9">
      <c r="A66" s="1">
        <v>21</v>
      </c>
      <c r="B66" s="13" t="s">
        <v>94</v>
      </c>
      <c r="D66" s="13" t="s">
        <v>95</v>
      </c>
      <c r="E66" s="1" t="s">
        <v>35</v>
      </c>
      <c r="F66" s="31">
        <v>12</v>
      </c>
      <c r="H66" s="31">
        <f>F66*G66</f>
        <v>0</v>
      </c>
      <c r="I66" s="4">
        <v>2.16E-3</v>
      </c>
    </row>
    <row r="68" spans="1:9">
      <c r="A68" s="1">
        <v>22</v>
      </c>
      <c r="B68" s="13" t="s">
        <v>96</v>
      </c>
      <c r="D68" s="13" t="s">
        <v>97</v>
      </c>
      <c r="E68" s="1" t="s">
        <v>72</v>
      </c>
      <c r="F68" s="31">
        <v>0.03</v>
      </c>
      <c r="H68" s="31">
        <f>F68*G68</f>
        <v>0</v>
      </c>
      <c r="I68" s="4">
        <v>0</v>
      </c>
    </row>
    <row r="69" spans="1:9" ht="10.5">
      <c r="A69" s="38" t="s">
        <v>43</v>
      </c>
      <c r="B69" s="39"/>
      <c r="C69" s="40"/>
      <c r="D69" s="39"/>
      <c r="E69" s="40"/>
      <c r="F69" s="69"/>
      <c r="G69" s="69"/>
      <c r="H69" s="70">
        <f>SUM(H46:H68)</f>
        <v>0</v>
      </c>
      <c r="I69" s="41">
        <f>SUM(I46:I68)</f>
        <v>3.0459999999999997E-2</v>
      </c>
    </row>
    <row r="70" spans="1:9" ht="10.5">
      <c r="B70" s="34" t="s">
        <v>31</v>
      </c>
    </row>
    <row r="71" spans="1:9" ht="10.5">
      <c r="A71" s="35">
        <v>725</v>
      </c>
      <c r="B71" s="34" t="s">
        <v>98</v>
      </c>
    </row>
    <row r="73" spans="1:9">
      <c r="A73" s="1">
        <v>23</v>
      </c>
      <c r="B73" s="13" t="s">
        <v>99</v>
      </c>
      <c r="D73" s="13" t="s">
        <v>100</v>
      </c>
      <c r="E73" s="1" t="s">
        <v>101</v>
      </c>
      <c r="F73" s="31">
        <v>6</v>
      </c>
      <c r="H73" s="31">
        <f>F73*G73</f>
        <v>0</v>
      </c>
      <c r="I73" s="4">
        <v>0</v>
      </c>
    </row>
    <row r="75" spans="1:9">
      <c r="A75" s="1">
        <v>24</v>
      </c>
      <c r="B75" s="13" t="s">
        <v>102</v>
      </c>
      <c r="D75" s="13" t="s">
        <v>103</v>
      </c>
      <c r="E75" s="1" t="s">
        <v>104</v>
      </c>
      <c r="F75" s="31">
        <v>6</v>
      </c>
      <c r="H75" s="31">
        <f>F75*G75</f>
        <v>0</v>
      </c>
      <c r="I75" s="4">
        <v>0</v>
      </c>
    </row>
    <row r="77" spans="1:9">
      <c r="A77" s="1">
        <v>25</v>
      </c>
      <c r="B77" s="13" t="s">
        <v>105</v>
      </c>
      <c r="D77" s="13" t="s">
        <v>106</v>
      </c>
      <c r="E77" s="1" t="s">
        <v>60</v>
      </c>
      <c r="F77" s="31">
        <v>6</v>
      </c>
      <c r="H77" s="31">
        <f>F77*G77</f>
        <v>0</v>
      </c>
      <c r="I77" s="4">
        <v>0</v>
      </c>
    </row>
    <row r="79" spans="1:9">
      <c r="A79" s="1">
        <v>26</v>
      </c>
      <c r="B79" s="13" t="s">
        <v>107</v>
      </c>
      <c r="D79" s="13" t="s">
        <v>108</v>
      </c>
      <c r="E79" s="1" t="s">
        <v>72</v>
      </c>
      <c r="F79" s="31">
        <v>0.05</v>
      </c>
      <c r="H79" s="31">
        <f>F79*G79</f>
        <v>0</v>
      </c>
      <c r="I79" s="4">
        <v>0</v>
      </c>
    </row>
    <row r="81" spans="1:9">
      <c r="A81" s="1">
        <v>27</v>
      </c>
      <c r="B81" s="13" t="s">
        <v>109</v>
      </c>
      <c r="D81" s="13" t="s">
        <v>110</v>
      </c>
      <c r="E81" s="1" t="s">
        <v>104</v>
      </c>
      <c r="F81" s="31">
        <v>1</v>
      </c>
      <c r="H81" s="31">
        <f>F81*G81</f>
        <v>0</v>
      </c>
      <c r="I81" s="4">
        <v>1.39E-3</v>
      </c>
    </row>
    <row r="83" spans="1:9">
      <c r="A83" s="1">
        <v>28</v>
      </c>
      <c r="B83" s="13" t="s">
        <v>111</v>
      </c>
      <c r="D83" s="13" t="s">
        <v>112</v>
      </c>
      <c r="E83" s="1" t="s">
        <v>47</v>
      </c>
      <c r="F83" s="31">
        <v>1</v>
      </c>
      <c r="H83" s="31">
        <f>F83*G83</f>
        <v>0</v>
      </c>
      <c r="I83" s="4">
        <v>1.4999999999999999E-2</v>
      </c>
    </row>
    <row r="85" spans="1:9">
      <c r="A85" s="1">
        <v>29</v>
      </c>
      <c r="B85" s="13" t="s">
        <v>113</v>
      </c>
      <c r="D85" s="13" t="s">
        <v>114</v>
      </c>
      <c r="E85" s="1" t="s">
        <v>104</v>
      </c>
      <c r="F85" s="31">
        <v>12</v>
      </c>
      <c r="H85" s="31">
        <f>F85*G85</f>
        <v>0</v>
      </c>
      <c r="I85" s="4">
        <v>3.0000000000000001E-3</v>
      </c>
    </row>
    <row r="86" spans="1:9">
      <c r="B86" s="13" t="s">
        <v>36</v>
      </c>
      <c r="C86" s="1" t="s">
        <v>37</v>
      </c>
      <c r="D86" s="13" t="s">
        <v>115</v>
      </c>
      <c r="G86" s="31">
        <v>12</v>
      </c>
    </row>
    <row r="88" spans="1:9">
      <c r="A88" s="1">
        <v>30</v>
      </c>
      <c r="B88" s="13" t="s">
        <v>116</v>
      </c>
      <c r="D88" s="13" t="s">
        <v>117</v>
      </c>
      <c r="E88" s="1" t="s">
        <v>104</v>
      </c>
      <c r="F88" s="31">
        <v>2</v>
      </c>
      <c r="H88" s="31">
        <f>F88*G88</f>
        <v>0</v>
      </c>
      <c r="I88" s="4">
        <v>1.8000000000000001E-4</v>
      </c>
    </row>
    <row r="90" spans="1:9">
      <c r="A90" s="1">
        <v>31</v>
      </c>
      <c r="B90" s="13" t="s">
        <v>118</v>
      </c>
      <c r="D90" s="13" t="s">
        <v>119</v>
      </c>
      <c r="E90" s="1" t="s">
        <v>47</v>
      </c>
      <c r="F90" s="31">
        <v>2</v>
      </c>
      <c r="H90" s="31">
        <f>F90*G90</f>
        <v>0</v>
      </c>
      <c r="I90" s="4">
        <v>0</v>
      </c>
    </row>
    <row r="92" spans="1:9">
      <c r="A92" s="1">
        <v>32</v>
      </c>
      <c r="B92" s="13" t="s">
        <v>120</v>
      </c>
      <c r="D92" s="13" t="s">
        <v>121</v>
      </c>
      <c r="E92" s="1" t="s">
        <v>60</v>
      </c>
      <c r="F92" s="31">
        <v>1</v>
      </c>
      <c r="H92" s="31">
        <f>F92*G92</f>
        <v>0</v>
      </c>
      <c r="I92" s="4">
        <v>4.0000000000000003E-5</v>
      </c>
    </row>
    <row r="94" spans="1:9">
      <c r="A94" s="1">
        <v>33</v>
      </c>
      <c r="B94" s="13" t="s">
        <v>122</v>
      </c>
      <c r="D94" s="13" t="s">
        <v>123</v>
      </c>
      <c r="E94" s="1" t="s">
        <v>124</v>
      </c>
      <c r="F94" s="31">
        <v>1</v>
      </c>
      <c r="H94" s="31">
        <f>F94*G94</f>
        <v>0</v>
      </c>
      <c r="I94" s="4">
        <v>2E-3</v>
      </c>
    </row>
    <row r="95" spans="1:9">
      <c r="D95" s="13" t="s">
        <v>125</v>
      </c>
    </row>
    <row r="97" spans="1:9">
      <c r="A97" s="1">
        <v>34</v>
      </c>
      <c r="B97" s="13" t="s">
        <v>126</v>
      </c>
      <c r="D97" s="13" t="s">
        <v>127</v>
      </c>
      <c r="E97" s="1" t="s">
        <v>60</v>
      </c>
      <c r="F97" s="31">
        <v>1</v>
      </c>
      <c r="H97" s="31">
        <f>F97*G97</f>
        <v>0</v>
      </c>
      <c r="I97" s="4">
        <v>1.7000000000000001E-4</v>
      </c>
    </row>
    <row r="99" spans="1:9">
      <c r="A99" s="1">
        <v>35</v>
      </c>
      <c r="B99" s="13" t="s">
        <v>128</v>
      </c>
      <c r="D99" s="13" t="s">
        <v>129</v>
      </c>
      <c r="E99" s="1" t="s">
        <v>47</v>
      </c>
      <c r="F99" s="31">
        <v>1</v>
      </c>
      <c r="H99" s="31">
        <f>F99*G99</f>
        <v>0</v>
      </c>
      <c r="I99" s="4">
        <v>5.0000000000000001E-4</v>
      </c>
    </row>
    <row r="101" spans="1:9">
      <c r="A101" s="1">
        <v>36</v>
      </c>
      <c r="B101" s="13" t="s">
        <v>130</v>
      </c>
      <c r="D101" s="13" t="s">
        <v>131</v>
      </c>
      <c r="E101" s="1" t="s">
        <v>72</v>
      </c>
      <c r="F101" s="31">
        <v>2.1999999999999999E-2</v>
      </c>
      <c r="H101" s="31">
        <f>F101*G101</f>
        <v>0</v>
      </c>
      <c r="I101" s="4">
        <v>0</v>
      </c>
    </row>
    <row r="102" spans="1:9" ht="10.5">
      <c r="A102" s="38" t="s">
        <v>43</v>
      </c>
      <c r="B102" s="39"/>
      <c r="C102" s="40"/>
      <c r="D102" s="39"/>
      <c r="E102" s="40"/>
      <c r="F102" s="69"/>
      <c r="G102" s="69"/>
      <c r="H102" s="70">
        <f>SUM(H72:H101)</f>
        <v>0</v>
      </c>
      <c r="I102" s="41">
        <f>SUM(I72:I101)</f>
        <v>2.2279999999999998E-2</v>
      </c>
    </row>
    <row r="103" spans="1:9" ht="10.5">
      <c r="B103" s="34" t="s">
        <v>31</v>
      </c>
    </row>
    <row r="104" spans="1:9" ht="10.5">
      <c r="A104" s="35">
        <v>998</v>
      </c>
      <c r="B104" s="34" t="s">
        <v>132</v>
      </c>
    </row>
    <row r="106" spans="1:9">
      <c r="A106" s="1">
        <v>37</v>
      </c>
      <c r="B106" s="13" t="s">
        <v>133</v>
      </c>
      <c r="D106" s="13" t="s">
        <v>134</v>
      </c>
      <c r="E106" s="1" t="s">
        <v>135</v>
      </c>
      <c r="F106" s="31">
        <v>1</v>
      </c>
      <c r="H106" s="31">
        <f>F106*G106</f>
        <v>0</v>
      </c>
      <c r="I106" s="4">
        <v>0</v>
      </c>
    </row>
    <row r="108" spans="1:9">
      <c r="A108" s="1">
        <v>38</v>
      </c>
      <c r="B108" s="13" t="s">
        <v>136</v>
      </c>
      <c r="D108" s="13" t="s">
        <v>137</v>
      </c>
      <c r="E108" s="1" t="s">
        <v>138</v>
      </c>
      <c r="G108" s="31">
        <v>23</v>
      </c>
      <c r="H108" s="31">
        <f>F108*G108</f>
        <v>0</v>
      </c>
      <c r="I108" s="4">
        <v>0</v>
      </c>
    </row>
    <row r="109" spans="1:9">
      <c r="D109" s="13" t="s">
        <v>139</v>
      </c>
    </row>
    <row r="110" spans="1:9" ht="10.5">
      <c r="A110" s="38" t="s">
        <v>43</v>
      </c>
      <c r="B110" s="39"/>
      <c r="C110" s="40"/>
      <c r="D110" s="39"/>
      <c r="E110" s="40"/>
      <c r="F110" s="69"/>
      <c r="G110" s="69"/>
      <c r="H110" s="70">
        <f>SUM(H105:H109)</f>
        <v>0</v>
      </c>
      <c r="I110" s="41">
        <f>SUM(I105:I109)</f>
        <v>0</v>
      </c>
    </row>
    <row r="112" spans="1:9" ht="10.5">
      <c r="A112" s="38" t="s">
        <v>140</v>
      </c>
      <c r="B112" s="49"/>
      <c r="C112" s="50"/>
      <c r="D112" s="49"/>
      <c r="E112" s="51"/>
      <c r="F112" s="71">
        <v>0.21</v>
      </c>
      <c r="G112" s="63"/>
      <c r="H112" s="63" t="s">
        <v>141</v>
      </c>
      <c r="I112" s="52" t="s">
        <v>16</v>
      </c>
    </row>
    <row r="113" spans="1:9" ht="10.5">
      <c r="A113" s="36"/>
      <c r="B113" s="42" t="s">
        <v>26</v>
      </c>
      <c r="C113" s="43"/>
      <c r="D113" s="42"/>
      <c r="E113" s="53"/>
      <c r="F113" s="65">
        <f>H113-G113</f>
        <v>0</v>
      </c>
      <c r="G113" s="65"/>
      <c r="H113" s="65">
        <f>SUMIF(A:A,"Oddíl celkem",H:H)</f>
        <v>0</v>
      </c>
      <c r="I113" s="54"/>
    </row>
    <row r="114" spans="1:9" ht="10.5">
      <c r="A114" s="44"/>
      <c r="B114" s="45" t="s">
        <v>142</v>
      </c>
      <c r="C114" s="46"/>
      <c r="D114" s="45"/>
      <c r="E114" s="55"/>
      <c r="F114" s="66">
        <f>F113*0.21</f>
        <v>0</v>
      </c>
      <c r="G114" s="66"/>
      <c r="H114" s="66">
        <f>F114+G114</f>
        <v>0</v>
      </c>
      <c r="I114" s="56"/>
    </row>
    <row r="115" spans="1:9" ht="10.5">
      <c r="A115" s="36"/>
      <c r="B115" s="42"/>
      <c r="C115" s="43"/>
      <c r="D115" s="42"/>
      <c r="E115" s="37"/>
      <c r="F115" s="59"/>
      <c r="G115" s="59"/>
      <c r="H115" s="59"/>
      <c r="I115" s="47"/>
    </row>
    <row r="116" spans="1:9" ht="10.5">
      <c r="A116" s="36"/>
      <c r="B116" s="42" t="s">
        <v>143</v>
      </c>
      <c r="C116" s="43"/>
      <c r="D116" s="42"/>
      <c r="E116" s="37"/>
      <c r="F116" s="59">
        <f>F114+F113</f>
        <v>0</v>
      </c>
      <c r="G116" s="59"/>
      <c r="H116" s="59">
        <f>H114+H113</f>
        <v>0</v>
      </c>
      <c r="I116" s="47">
        <f>SUMIF(A:A,"Oddíl celkem",I:I)</f>
        <v>0.13469</v>
      </c>
    </row>
    <row r="117" spans="1:9" ht="10.5">
      <c r="A117" s="44"/>
      <c r="B117" s="45"/>
      <c r="C117" s="46"/>
      <c r="D117" s="45"/>
      <c r="E117" s="46"/>
      <c r="F117" s="61"/>
      <c r="G117" s="61"/>
      <c r="H117" s="61"/>
      <c r="I117" s="48"/>
    </row>
  </sheetData>
  <sheetCalcPr fullCalcOnLoad="1"/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&amp;LIng.Michaela Pelikánová&amp;CNABÍDKOVÝ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5"/>
  <cols>
    <col min="1" max="1" width="13.54296875" customWidth="1"/>
    <col min="2" max="2" width="44.453125" style="17" customWidth="1"/>
    <col min="3" max="3" width="14.453125" style="30" customWidth="1"/>
    <col min="4" max="4" width="13.26953125" style="12" customWidth="1"/>
  </cols>
  <sheetData>
    <row r="1" spans="1:7">
      <c r="A1" s="1" t="s">
        <v>149</v>
      </c>
      <c r="D1" s="10">
        <v>44462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873 - K.Vary, ZŠ Truhlářská 19, ul.Školní 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8730010 - Staveb.úpravy kuchyňky-zdravotně technické instalace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713</v>
      </c>
      <c r="B9" s="13" t="str">
        <f>'Položkový rozpočet'!B6</f>
        <v xml:space="preserve">IZOLACE TEPELNE                                   </v>
      </c>
      <c r="C9" s="31">
        <f>'Položkový rozpočet'!H14</f>
        <v>0</v>
      </c>
      <c r="D9" s="4">
        <f>'Položkový rozpočet'!I14</f>
        <v>3.6000000000000002E-4</v>
      </c>
      <c r="E9" s="1"/>
      <c r="F9" s="1"/>
      <c r="G9" s="1"/>
    </row>
    <row r="10" spans="1:7" s="1" customFormat="1" ht="10">
      <c r="A10" s="1">
        <f>'Položkový rozpočet'!A16</f>
        <v>721</v>
      </c>
      <c r="B10" s="13" t="str">
        <f>'Položkový rozpočet'!B16</f>
        <v xml:space="preserve">VNITRNI KANALIZACE                                </v>
      </c>
      <c r="C10" s="31">
        <f>'Položkový rozpočet'!H43</f>
        <v>0</v>
      </c>
      <c r="D10" s="4">
        <f>'Položkový rozpočet'!I43</f>
        <v>8.159000000000001E-2</v>
      </c>
    </row>
    <row r="11" spans="1:7" s="1" customFormat="1" ht="10">
      <c r="A11" s="1">
        <f>'Položkový rozpočet'!A45</f>
        <v>722</v>
      </c>
      <c r="B11" s="13" t="str">
        <f>'Položkový rozpočet'!B45</f>
        <v xml:space="preserve">VNITRNI VODOVOD                                   </v>
      </c>
      <c r="C11" s="31">
        <f>'Položkový rozpočet'!H69</f>
        <v>0</v>
      </c>
      <c r="D11" s="4">
        <f>'Položkový rozpočet'!I69</f>
        <v>3.0459999999999997E-2</v>
      </c>
    </row>
    <row r="12" spans="1:7" s="1" customFormat="1" ht="10">
      <c r="A12" s="1">
        <f>'Položkový rozpočet'!A71</f>
        <v>725</v>
      </c>
      <c r="B12" s="13" t="str">
        <f>'Položkový rozpočet'!B71</f>
        <v xml:space="preserve">ZARIZOVACI PREDMETY                               </v>
      </c>
      <c r="C12" s="31">
        <f>'Položkový rozpočet'!H102</f>
        <v>0</v>
      </c>
      <c r="D12" s="4">
        <f>'Položkový rozpočet'!I102</f>
        <v>2.2279999999999998E-2</v>
      </c>
    </row>
    <row r="13" spans="1:7" s="1" customFormat="1" ht="10">
      <c r="A13" s="1">
        <f>'Položkový rozpočet'!A104</f>
        <v>998</v>
      </c>
      <c r="B13" s="13" t="str">
        <f>'Položkový rozpočet'!B104</f>
        <v xml:space="preserve">DOPOČTY PRIRAZEK                                  </v>
      </c>
      <c r="C13" s="31">
        <f>'Položkový rozpočet'!H110</f>
        <v>0</v>
      </c>
      <c r="D13" s="4">
        <f>'Položkový rozpočet'!I110</f>
        <v>0</v>
      </c>
    </row>
    <row r="14" spans="1:7" s="1" customFormat="1" ht="10">
      <c r="B14" s="11"/>
      <c r="C14" s="31"/>
      <c r="D14" s="4"/>
    </row>
    <row r="15" spans="1:7" s="1" customFormat="1" ht="10.5">
      <c r="A15" s="38" t="s">
        <v>140</v>
      </c>
      <c r="B15" s="62"/>
      <c r="C15" s="63" t="s">
        <v>8</v>
      </c>
      <c r="D15" s="64" t="s">
        <v>16</v>
      </c>
    </row>
    <row r="16" spans="1:7" s="1" customFormat="1" ht="10.5">
      <c r="A16" s="36"/>
      <c r="B16" s="58" t="s">
        <v>26</v>
      </c>
      <c r="C16" s="65">
        <f>'Položkový rozpočet'!H113</f>
        <v>0</v>
      </c>
      <c r="D16" s="54"/>
    </row>
    <row r="17" spans="1:4" s="1" customFormat="1" ht="10.5">
      <c r="A17" s="36"/>
      <c r="B17" s="58" t="s">
        <v>150</v>
      </c>
      <c r="C17" s="65">
        <f>'Položkový rozpočet'!F114</f>
        <v>0</v>
      </c>
      <c r="D17" s="54"/>
    </row>
    <row r="18" spans="1:4" s="1" customFormat="1" ht="10.5">
      <c r="A18" s="44"/>
      <c r="B18" s="60"/>
      <c r="C18" s="66"/>
      <c r="D18" s="56"/>
    </row>
    <row r="19" spans="1:4" s="1" customFormat="1" ht="10.5">
      <c r="A19" s="44"/>
      <c r="B19" s="60" t="s">
        <v>143</v>
      </c>
      <c r="C19" s="61">
        <f>C18+C17+C16</f>
        <v>0</v>
      </c>
      <c r="D19" s="48">
        <f>'Položkový rozpočet'!I116</f>
        <v>0.13469</v>
      </c>
    </row>
    <row r="20" spans="1:4" s="1" customFormat="1" ht="10">
      <c r="B20" s="11"/>
      <c r="C20" s="31"/>
      <c r="D20" s="4"/>
    </row>
    <row r="21" spans="1:4" s="1" customFormat="1" ht="10">
      <c r="B21" s="11"/>
      <c r="C21" s="31"/>
      <c r="D21" s="4"/>
    </row>
    <row r="22" spans="1:4" s="1" customFormat="1" ht="10">
      <c r="B22" s="11"/>
      <c r="C22" s="31"/>
      <c r="D22" s="4"/>
    </row>
    <row r="23" spans="1:4" s="1" customFormat="1" ht="10">
      <c r="B23" s="11"/>
      <c r="C23" s="31"/>
      <c r="D23" s="4"/>
    </row>
    <row r="24" spans="1:4" s="1" customFormat="1" ht="10">
      <c r="B24" s="11"/>
      <c r="C24" s="31"/>
      <c r="D24" s="4"/>
    </row>
    <row r="25" spans="1:4" s="1" customFormat="1" ht="10">
      <c r="B25" s="11"/>
      <c r="C25" s="31"/>
      <c r="D25" s="4"/>
    </row>
    <row r="26" spans="1:4" s="1" customFormat="1" ht="10">
      <c r="B26" s="11"/>
      <c r="C26" s="31"/>
      <c r="D26" s="4"/>
    </row>
    <row r="27" spans="1:4" s="1" customFormat="1" ht="10">
      <c r="B27" s="11"/>
      <c r="C27" s="31"/>
      <c r="D27" s="4"/>
    </row>
    <row r="28" spans="1:4" s="1" customFormat="1" ht="10">
      <c r="B28" s="11"/>
      <c r="C28" s="31"/>
      <c r="D28" s="4"/>
    </row>
    <row r="29" spans="1:4" s="1" customFormat="1" ht="10">
      <c r="B29" s="11"/>
      <c r="C29" s="31"/>
      <c r="D29" s="4"/>
    </row>
    <row r="30" spans="1:4" s="1" customFormat="1" ht="10">
      <c r="B30" s="11"/>
      <c r="C30" s="31"/>
      <c r="D30" s="4"/>
    </row>
    <row r="31" spans="1:4" s="1" customFormat="1" ht="10">
      <c r="B31" s="11"/>
      <c r="C31" s="31"/>
      <c r="D31" s="4"/>
    </row>
    <row r="32" spans="1:4" s="1" customFormat="1" ht="10">
      <c r="B32" s="11"/>
      <c r="C32" s="31"/>
      <c r="D32" s="4"/>
    </row>
    <row r="33" spans="2:4" s="1" customFormat="1" ht="10">
      <c r="B33" s="11"/>
      <c r="C33" s="31"/>
      <c r="D33" s="4"/>
    </row>
    <row r="34" spans="2:4" s="1" customFormat="1" ht="10">
      <c r="B34" s="11"/>
      <c r="C34" s="31"/>
      <c r="D34" s="4"/>
    </row>
    <row r="35" spans="2:4" s="1" customFormat="1" ht="10">
      <c r="B35" s="11"/>
      <c r="C35" s="31"/>
      <c r="D35" s="4"/>
    </row>
    <row r="36" spans="2:4" s="1" customFormat="1" ht="10">
      <c r="B36" s="11"/>
      <c r="C36" s="31"/>
      <c r="D36" s="4"/>
    </row>
    <row r="37" spans="2:4" s="1" customFormat="1" ht="10">
      <c r="B37" s="11"/>
      <c r="C37" s="31"/>
      <c r="D37" s="4"/>
    </row>
    <row r="38" spans="2:4" s="1" customFormat="1" ht="10">
      <c r="B38" s="11"/>
      <c r="C38" s="31"/>
      <c r="D38" s="4"/>
    </row>
    <row r="39" spans="2:4" s="1" customFormat="1" ht="10">
      <c r="B39" s="11"/>
      <c r="C39" s="31"/>
      <c r="D39" s="4"/>
    </row>
    <row r="40" spans="2:4" s="1" customFormat="1" ht="10">
      <c r="B40" s="11"/>
      <c r="C40" s="31"/>
      <c r="D40" s="4"/>
    </row>
    <row r="41" spans="2:4" s="1" customFormat="1" ht="10">
      <c r="B41" s="11"/>
      <c r="C41" s="31"/>
      <c r="D41" s="4"/>
    </row>
    <row r="42" spans="2:4" s="1" customFormat="1" ht="10">
      <c r="B42" s="11"/>
      <c r="C42" s="31"/>
      <c r="D42" s="4"/>
    </row>
    <row r="43" spans="2:4" s="1" customFormat="1" ht="10">
      <c r="B43" s="11"/>
      <c r="C43" s="31"/>
      <c r="D43" s="4"/>
    </row>
    <row r="44" spans="2:4" s="1" customFormat="1" ht="10">
      <c r="B44" s="11"/>
      <c r="C44" s="31"/>
      <c r="D44" s="4"/>
    </row>
    <row r="45" spans="2:4" s="1" customFormat="1" ht="10">
      <c r="B45" s="11"/>
      <c r="C45" s="31"/>
      <c r="D45" s="4"/>
    </row>
    <row r="46" spans="2:4" s="1" customFormat="1" ht="10">
      <c r="B46" s="11"/>
      <c r="C46" s="31"/>
      <c r="D46" s="4"/>
    </row>
    <row r="47" spans="2:4" s="1" customFormat="1" ht="10">
      <c r="B47" s="11"/>
      <c r="C47" s="31"/>
      <c r="D47" s="4"/>
    </row>
    <row r="48" spans="2:4" s="1" customFormat="1" ht="10">
      <c r="B48" s="11"/>
      <c r="C48" s="31"/>
      <c r="D48" s="4"/>
    </row>
    <row r="49" spans="2:4" s="1" customFormat="1" ht="10">
      <c r="B49" s="11"/>
      <c r="C49" s="31"/>
      <c r="D49" s="4"/>
    </row>
    <row r="50" spans="2:4" s="1" customFormat="1" ht="10">
      <c r="B50" s="11"/>
      <c r="C50" s="31"/>
      <c r="D50" s="4"/>
    </row>
    <row r="51" spans="2:4" s="1" customFormat="1" ht="10">
      <c r="B51" s="11"/>
      <c r="C51" s="31"/>
      <c r="D51" s="4"/>
    </row>
    <row r="52" spans="2:4" s="1" customFormat="1" ht="10">
      <c r="B52" s="11"/>
      <c r="C52" s="31"/>
      <c r="D52" s="4"/>
    </row>
    <row r="53" spans="2:4" s="1" customFormat="1" ht="10">
      <c r="B53" s="11"/>
      <c r="C53" s="31"/>
      <c r="D53" s="4"/>
    </row>
    <row r="54" spans="2:4" s="1" customFormat="1" ht="10">
      <c r="B54" s="11"/>
      <c r="C54" s="31"/>
      <c r="D54" s="4"/>
    </row>
    <row r="55" spans="2:4" s="1" customFormat="1" ht="10">
      <c r="B55" s="11"/>
      <c r="C55" s="31"/>
      <c r="D55" s="4"/>
    </row>
    <row r="56" spans="2:4" s="1" customFormat="1" ht="10">
      <c r="B56" s="11"/>
      <c r="C56" s="31"/>
      <c r="D56" s="4"/>
    </row>
    <row r="57" spans="2:4" s="1" customFormat="1" ht="10">
      <c r="B57" s="11"/>
      <c r="C57" s="31"/>
      <c r="D57" s="4"/>
    </row>
    <row r="58" spans="2:4" s="1" customFormat="1" ht="10">
      <c r="B58" s="11"/>
      <c r="C58" s="31"/>
      <c r="D58" s="4"/>
    </row>
    <row r="59" spans="2:4" s="1" customFormat="1" ht="10">
      <c r="B59" s="11"/>
      <c r="C59" s="31"/>
      <c r="D59" s="4"/>
    </row>
    <row r="60" spans="2:4" s="1" customFormat="1" ht="10">
      <c r="B60" s="11"/>
      <c r="C60" s="31"/>
      <c r="D60" s="4"/>
    </row>
    <row r="61" spans="2:4" s="1" customFormat="1" ht="10">
      <c r="B61" s="11"/>
      <c r="C61" s="31"/>
      <c r="D61" s="4"/>
    </row>
    <row r="62" spans="2:4" s="1" customFormat="1" ht="10">
      <c r="B62" s="11"/>
      <c r="C62" s="31"/>
      <c r="D62" s="4"/>
    </row>
    <row r="63" spans="2:4" s="1" customFormat="1" ht="10">
      <c r="B63" s="11"/>
      <c r="C63" s="31"/>
      <c r="D63" s="4"/>
    </row>
    <row r="64" spans="2:4" s="1" customFormat="1" ht="10">
      <c r="B64" s="11"/>
      <c r="C64" s="31"/>
      <c r="D64" s="4"/>
    </row>
    <row r="65" spans="2:4" s="1" customFormat="1" ht="10">
      <c r="B65" s="11"/>
      <c r="C65" s="31"/>
      <c r="D65" s="4"/>
    </row>
    <row r="66" spans="2:4" s="1" customFormat="1" ht="10">
      <c r="B66" s="11"/>
      <c r="C66" s="31"/>
      <c r="D66" s="4"/>
    </row>
    <row r="67" spans="2:4" s="1" customFormat="1" ht="10">
      <c r="B67" s="11"/>
      <c r="C67" s="31"/>
      <c r="D67" s="4"/>
    </row>
    <row r="68" spans="2:4" s="1" customFormat="1" ht="10">
      <c r="B68" s="11"/>
      <c r="C68" s="31"/>
      <c r="D68" s="4"/>
    </row>
    <row r="69" spans="2:4" s="1" customFormat="1" ht="10">
      <c r="B69" s="11"/>
      <c r="C69" s="31"/>
      <c r="D69" s="4"/>
    </row>
    <row r="70" spans="2:4" s="1" customFormat="1" ht="10">
      <c r="B70" s="11"/>
      <c r="C70" s="31"/>
      <c r="D70" s="4"/>
    </row>
    <row r="71" spans="2:4" s="1" customFormat="1" ht="10">
      <c r="B71" s="11"/>
      <c r="C71" s="31"/>
      <c r="D71" s="4"/>
    </row>
    <row r="72" spans="2:4" s="1" customFormat="1" ht="10">
      <c r="B72" s="11"/>
      <c r="C72" s="31"/>
      <c r="D72" s="4"/>
    </row>
    <row r="73" spans="2:4" s="1" customFormat="1" ht="10">
      <c r="B73" s="11"/>
      <c r="C73" s="31"/>
      <c r="D73" s="4"/>
    </row>
    <row r="74" spans="2:4" s="1" customFormat="1" ht="10">
      <c r="B74" s="11"/>
      <c r="C74" s="31"/>
      <c r="D74" s="4"/>
    </row>
    <row r="75" spans="2:4" s="1" customFormat="1" ht="10">
      <c r="B75" s="11"/>
      <c r="C75" s="31"/>
      <c r="D75" s="4"/>
    </row>
    <row r="76" spans="2:4" s="1" customFormat="1" ht="10">
      <c r="B76" s="11"/>
      <c r="C76" s="31"/>
      <c r="D76" s="4"/>
    </row>
    <row r="77" spans="2:4" s="1" customFormat="1" ht="10">
      <c r="B77" s="11"/>
      <c r="C77" s="31"/>
      <c r="D77" s="4"/>
    </row>
    <row r="78" spans="2:4" s="1" customFormat="1" ht="10">
      <c r="B78" s="11"/>
      <c r="C78" s="31"/>
      <c r="D78" s="4"/>
    </row>
    <row r="79" spans="2:4" s="1" customFormat="1" ht="10">
      <c r="B79" s="11"/>
      <c r="C79" s="31"/>
      <c r="D79" s="4"/>
    </row>
    <row r="80" spans="2:4" s="1" customFormat="1" ht="10">
      <c r="B80" s="11"/>
      <c r="C80" s="31"/>
      <c r="D80" s="4"/>
    </row>
    <row r="81" spans="2:4" s="1" customFormat="1" ht="10">
      <c r="B81" s="11"/>
      <c r="C81" s="31"/>
      <c r="D81" s="4"/>
    </row>
    <row r="82" spans="2:4" s="1" customFormat="1" ht="10">
      <c r="B82" s="11"/>
      <c r="C82" s="31"/>
      <c r="D82" s="4"/>
    </row>
    <row r="83" spans="2:4" s="1" customFormat="1" ht="10">
      <c r="B83" s="11"/>
      <c r="C83" s="31"/>
      <c r="D83" s="4"/>
    </row>
    <row r="84" spans="2:4" s="1" customFormat="1" ht="10">
      <c r="B84" s="11"/>
      <c r="C84" s="31"/>
      <c r="D84" s="4"/>
    </row>
    <row r="85" spans="2:4" s="1" customFormat="1" ht="10">
      <c r="B85" s="11"/>
      <c r="C85" s="31"/>
      <c r="D85" s="4"/>
    </row>
    <row r="86" spans="2:4" s="1" customFormat="1" ht="10">
      <c r="B86" s="11"/>
      <c r="C86" s="31"/>
      <c r="D86" s="4"/>
    </row>
    <row r="87" spans="2:4" s="1" customFormat="1" ht="10">
      <c r="B87" s="11"/>
      <c r="C87" s="31"/>
      <c r="D87" s="4"/>
    </row>
    <row r="88" spans="2:4" s="1" customFormat="1" ht="10">
      <c r="B88" s="11"/>
      <c r="C88" s="31"/>
      <c r="D88" s="4"/>
    </row>
    <row r="89" spans="2:4" s="1" customFormat="1" ht="10">
      <c r="B89" s="11"/>
      <c r="C89" s="31"/>
      <c r="D89" s="4"/>
    </row>
    <row r="90" spans="2:4" s="1" customFormat="1" ht="10">
      <c r="B90" s="11"/>
      <c r="C90" s="31"/>
      <c r="D90" s="4"/>
    </row>
    <row r="91" spans="2:4" s="1" customFormat="1" ht="10">
      <c r="B91" s="11"/>
      <c r="C91" s="31"/>
      <c r="D91" s="4"/>
    </row>
    <row r="92" spans="2:4" s="1" customFormat="1" ht="10">
      <c r="B92" s="11"/>
      <c r="C92" s="31"/>
      <c r="D92" s="4"/>
    </row>
    <row r="93" spans="2:4" s="1" customFormat="1" ht="10">
      <c r="B93" s="11"/>
      <c r="C93" s="31"/>
      <c r="D93" s="4"/>
    </row>
    <row r="94" spans="2:4" s="1" customFormat="1" ht="10">
      <c r="B94" s="11"/>
      <c r="C94" s="31"/>
      <c r="D94" s="4"/>
    </row>
    <row r="95" spans="2:4" s="1" customFormat="1" ht="10">
      <c r="B95" s="11"/>
      <c r="C95" s="31"/>
      <c r="D95" s="4"/>
    </row>
    <row r="96" spans="2:4" s="1" customFormat="1" ht="10">
      <c r="B96" s="11"/>
      <c r="C96" s="31"/>
      <c r="D96" s="4"/>
    </row>
    <row r="97" spans="2:4" s="1" customFormat="1" ht="10">
      <c r="B97" s="11"/>
      <c r="C97" s="31"/>
      <c r="D97" s="4"/>
    </row>
    <row r="98" spans="2:4" s="1" customFormat="1" ht="10">
      <c r="B98" s="11"/>
      <c r="C98" s="31"/>
      <c r="D98" s="4"/>
    </row>
    <row r="99" spans="2:4" s="1" customFormat="1" ht="10">
      <c r="B99" s="11"/>
      <c r="C99" s="31"/>
      <c r="D99" s="4"/>
    </row>
    <row r="100" spans="2:4" s="1" customFormat="1" ht="10">
      <c r="B100" s="11"/>
      <c r="C100" s="31"/>
      <c r="D100" s="4"/>
    </row>
    <row r="101" spans="2:4" s="1" customFormat="1" ht="10">
      <c r="B101" s="11"/>
      <c r="C101" s="31"/>
      <c r="D101" s="4"/>
    </row>
    <row r="102" spans="2:4" s="1" customFormat="1" ht="10">
      <c r="B102" s="11"/>
      <c r="C102" s="31"/>
      <c r="D102" s="4"/>
    </row>
    <row r="103" spans="2:4" s="1" customFormat="1" ht="10">
      <c r="B103" s="11"/>
      <c r="C103" s="31"/>
      <c r="D103" s="4"/>
    </row>
    <row r="104" spans="2:4" s="1" customFormat="1" ht="10">
      <c r="B104" s="11"/>
      <c r="C104" s="31"/>
      <c r="D104" s="4"/>
    </row>
    <row r="105" spans="2:4" s="1" customFormat="1" ht="10">
      <c r="B105" s="11"/>
      <c r="C105" s="31"/>
      <c r="D105" s="4"/>
    </row>
    <row r="106" spans="2:4" s="1" customFormat="1" ht="10">
      <c r="B106" s="11"/>
      <c r="C106" s="31"/>
      <c r="D106" s="4"/>
    </row>
    <row r="107" spans="2:4" s="1" customFormat="1" ht="10">
      <c r="B107" s="11"/>
      <c r="C107" s="31"/>
      <c r="D107" s="4"/>
    </row>
    <row r="108" spans="2:4" s="1" customFormat="1" ht="10">
      <c r="B108" s="11"/>
      <c r="C108" s="31"/>
      <c r="D108" s="4"/>
    </row>
    <row r="109" spans="2:4" s="1" customFormat="1" ht="10">
      <c r="B109" s="11"/>
      <c r="C109" s="31"/>
      <c r="D109" s="4"/>
    </row>
    <row r="110" spans="2:4" s="1" customFormat="1" ht="10">
      <c r="B110" s="11"/>
      <c r="C110" s="31"/>
      <c r="D110" s="4"/>
    </row>
    <row r="111" spans="2:4" s="1" customFormat="1" ht="10">
      <c r="B111" s="11"/>
      <c r="C111" s="31"/>
      <c r="D111" s="4"/>
    </row>
    <row r="112" spans="2:4" s="1" customFormat="1" ht="10">
      <c r="B112" s="11"/>
      <c r="C112" s="31"/>
      <c r="D112" s="4"/>
    </row>
    <row r="113" spans="2:4" s="1" customFormat="1" ht="10">
      <c r="B113" s="11"/>
      <c r="C113" s="31"/>
      <c r="D113" s="4"/>
    </row>
    <row r="114" spans="2:4" s="1" customFormat="1" ht="10">
      <c r="B114" s="11"/>
      <c r="C114" s="31"/>
      <c r="D114" s="4"/>
    </row>
    <row r="115" spans="2:4" s="1" customFormat="1" ht="10">
      <c r="B115" s="11"/>
      <c r="C115" s="31"/>
      <c r="D115" s="4"/>
    </row>
    <row r="116" spans="2:4" s="1" customFormat="1" ht="10">
      <c r="B116" s="11"/>
      <c r="C116" s="31"/>
      <c r="D116" s="4"/>
    </row>
    <row r="117" spans="2:4" s="1" customFormat="1" ht="10">
      <c r="B117" s="11"/>
      <c r="C117" s="31"/>
      <c r="D117" s="4"/>
    </row>
    <row r="118" spans="2:4" s="1" customFormat="1" ht="10">
      <c r="B118" s="11"/>
      <c r="C118" s="31"/>
      <c r="D118" s="4"/>
    </row>
    <row r="119" spans="2:4" s="1" customFormat="1" ht="10">
      <c r="B119" s="11"/>
      <c r="C119" s="31"/>
      <c r="D119" s="4"/>
    </row>
    <row r="120" spans="2:4" s="1" customFormat="1" ht="10">
      <c r="B120" s="11"/>
      <c r="C120" s="31"/>
      <c r="D120" s="4"/>
    </row>
    <row r="121" spans="2:4" s="1" customFormat="1" ht="10">
      <c r="B121" s="11"/>
      <c r="C121" s="31"/>
      <c r="D121" s="4"/>
    </row>
    <row r="122" spans="2:4" s="1" customFormat="1" ht="10">
      <c r="B122" s="11"/>
      <c r="C122" s="31"/>
      <c r="D122" s="4"/>
    </row>
    <row r="123" spans="2:4" s="1" customFormat="1" ht="10">
      <c r="B123" s="11"/>
      <c r="C123" s="31"/>
      <c r="D123" s="4"/>
    </row>
    <row r="124" spans="2:4" s="1" customFormat="1" ht="10">
      <c r="B124" s="11"/>
      <c r="C124" s="31"/>
      <c r="D124" s="4"/>
    </row>
    <row r="125" spans="2:4" s="1" customFormat="1" ht="10">
      <c r="B125" s="11"/>
      <c r="C125" s="31"/>
      <c r="D125" s="4"/>
    </row>
    <row r="126" spans="2:4" s="1" customFormat="1" ht="10">
      <c r="B126" s="11"/>
      <c r="C126" s="31"/>
      <c r="D126" s="4"/>
    </row>
    <row r="127" spans="2:4" s="1" customFormat="1" ht="10">
      <c r="B127" s="11"/>
      <c r="C127" s="31"/>
      <c r="D127" s="4"/>
    </row>
    <row r="128" spans="2:4" s="1" customFormat="1" ht="10">
      <c r="B128" s="11"/>
      <c r="C128" s="31"/>
      <c r="D128" s="4"/>
    </row>
    <row r="129" spans="2:4" s="1" customFormat="1" ht="10">
      <c r="B129" s="11"/>
      <c r="C129" s="31"/>
      <c r="D129" s="4"/>
    </row>
    <row r="130" spans="2:4" s="1" customFormat="1" ht="10">
      <c r="B130" s="11"/>
      <c r="C130" s="31"/>
      <c r="D130" s="4"/>
    </row>
    <row r="131" spans="2:4" s="1" customFormat="1" ht="10">
      <c r="B131" s="11"/>
      <c r="C131" s="31"/>
      <c r="D131" s="4"/>
    </row>
    <row r="132" spans="2:4" s="1" customFormat="1" ht="10">
      <c r="B132" s="11"/>
      <c r="C132" s="31"/>
      <c r="D132" s="4"/>
    </row>
    <row r="133" spans="2:4" s="1" customFormat="1" ht="10">
      <c r="B133" s="11"/>
      <c r="C133" s="31"/>
      <c r="D133" s="4"/>
    </row>
    <row r="134" spans="2:4" s="1" customFormat="1" ht="10">
      <c r="B134" s="11"/>
      <c r="C134" s="31"/>
      <c r="D134" s="4"/>
    </row>
    <row r="135" spans="2:4" s="1" customFormat="1" ht="10">
      <c r="B135" s="11"/>
      <c r="C135" s="31"/>
      <c r="D135" s="4"/>
    </row>
    <row r="136" spans="2:4" s="1" customFormat="1" ht="10">
      <c r="B136" s="11"/>
      <c r="C136" s="31"/>
      <c r="D136" s="4"/>
    </row>
    <row r="137" spans="2:4" s="1" customFormat="1" ht="10">
      <c r="B137" s="11"/>
      <c r="C137" s="31"/>
      <c r="D137" s="4"/>
    </row>
    <row r="138" spans="2:4" s="1" customFormat="1" ht="10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opLeftCell="A10" workbookViewId="0">
      <selection activeCell="B9" sqref="B9"/>
    </sheetView>
  </sheetViews>
  <sheetFormatPr defaultRowHeight="12.5"/>
  <cols>
    <col min="1" max="1" width="17.26953125" customWidth="1"/>
    <col min="2" max="2" width="21.26953125" customWidth="1"/>
    <col min="3" max="3" width="17.7265625" customWidth="1"/>
    <col min="4" max="4" width="2.26953125" customWidth="1"/>
    <col min="5" max="5" width="12.26953125" customWidth="1"/>
    <col min="6" max="6" width="14.726562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Ing.Michaela Pelikánová</v>
      </c>
    </row>
    <row r="8" spans="1:6" ht="126" customHeight="1"/>
    <row r="9" spans="1:6" ht="22.5" customHeight="1">
      <c r="B9" s="21" t="s">
        <v>152</v>
      </c>
    </row>
    <row r="10" spans="1:6" ht="36.75" customHeight="1">
      <c r="B10" t="s">
        <v>21</v>
      </c>
      <c r="C10" s="22" t="str">
        <f>'Položkový rozpočet'!$D$1</f>
        <v xml:space="preserve">873 - K.Vary, ZŠ Truhlářská 19, ul.Školní                    </v>
      </c>
    </row>
    <row r="11" spans="1:6" ht="26.25" customHeight="1">
      <c r="B11" t="s">
        <v>22</v>
      </c>
      <c r="C11" s="22" t="str">
        <f>'Položkový rozpočet'!$D$2</f>
        <v xml:space="preserve">8730010 - Staveb.úpravy kuchyňky-zdravotně technické instalace                   </v>
      </c>
    </row>
    <row r="12" spans="1:6" ht="24.75" customHeight="1">
      <c r="B12" t="s">
        <v>23</v>
      </c>
      <c r="C12" t="s">
        <v>144</v>
      </c>
    </row>
    <row r="13" spans="1:6" ht="24.75" customHeight="1">
      <c r="C13" s="24" t="s">
        <v>145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rozpočet'!H113</f>
        <v>0</v>
      </c>
      <c r="D19" t="s">
        <v>25</v>
      </c>
    </row>
    <row r="20" spans="1:6" ht="24.75" customHeight="1">
      <c r="C20" s="26"/>
    </row>
    <row r="21" spans="1:6">
      <c r="B21" t="s">
        <v>151</v>
      </c>
      <c r="C21" s="26">
        <f>'Položkový rozpočet'!F114</f>
        <v>0</v>
      </c>
      <c r="D21" t="s">
        <v>25</v>
      </c>
    </row>
    <row r="22" spans="1:6" ht="26.25" customHeight="1">
      <c r="B22" t="s">
        <v>27</v>
      </c>
      <c r="C22" s="27">
        <f>'Položkový rozpočet'!I116</f>
        <v>0.13469</v>
      </c>
      <c r="D22" t="s">
        <v>28</v>
      </c>
    </row>
    <row r="31" spans="1:6">
      <c r="E31" t="s">
        <v>29</v>
      </c>
      <c r="F31" t="s">
        <v>146</v>
      </c>
    </row>
    <row r="32" spans="1:6">
      <c r="E32" t="s">
        <v>30</v>
      </c>
      <c r="F32" s="25">
        <v>44462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asd</cp:lastModifiedBy>
  <cp:lastPrinted>2004-04-17T21:26:00Z</cp:lastPrinted>
  <dcterms:created xsi:type="dcterms:W3CDTF">1999-10-27T12:59:00Z</dcterms:created>
  <dcterms:modified xsi:type="dcterms:W3CDTF">2021-09-23T09:07:14Z</dcterms:modified>
</cp:coreProperties>
</file>